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18975" windowHeight="762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A117" i="1"/>
  <c r="B117" s="1"/>
  <c r="A49"/>
  <c r="A50" s="1"/>
  <c r="B49"/>
  <c r="A48"/>
  <c r="B48"/>
  <c r="A31"/>
  <c r="A32" s="1"/>
  <c r="B18"/>
  <c r="B19"/>
  <c r="B20"/>
  <c r="B21"/>
  <c r="B22"/>
  <c r="B23"/>
  <c r="B24"/>
  <c r="B25"/>
  <c r="B26"/>
  <c r="B27"/>
  <c r="B28"/>
  <c r="B29"/>
  <c r="B30"/>
  <c r="A19"/>
  <c r="A18"/>
  <c r="B17"/>
  <c r="B11"/>
  <c r="B13" s="1"/>
  <c r="B7"/>
  <c r="B9" s="1"/>
  <c r="C18" s="1"/>
  <c r="C48" l="1"/>
  <c r="C117"/>
  <c r="C30"/>
  <c r="C26"/>
  <c r="C22"/>
  <c r="C49"/>
  <c r="C27"/>
  <c r="C23"/>
  <c r="C19"/>
  <c r="C28"/>
  <c r="C24"/>
  <c r="C20"/>
  <c r="C29"/>
  <c r="C25"/>
  <c r="C21"/>
  <c r="A51"/>
  <c r="C50"/>
  <c r="B50"/>
  <c r="A33"/>
  <c r="C32"/>
  <c r="B32"/>
  <c r="B31"/>
  <c r="C31"/>
  <c r="A20"/>
  <c r="B51" l="1"/>
  <c r="A52"/>
  <c r="C51"/>
  <c r="B33"/>
  <c r="A34"/>
  <c r="C33"/>
  <c r="A21"/>
  <c r="C52" l="1"/>
  <c r="B52"/>
  <c r="A53"/>
  <c r="C34"/>
  <c r="B34"/>
  <c r="A35"/>
  <c r="A22"/>
  <c r="A54" l="1"/>
  <c r="C53"/>
  <c r="B53"/>
  <c r="A36"/>
  <c r="C35"/>
  <c r="B35"/>
  <c r="A23"/>
  <c r="A55" l="1"/>
  <c r="C54"/>
  <c r="B54"/>
  <c r="A37"/>
  <c r="C36"/>
  <c r="B36"/>
  <c r="A24"/>
  <c r="B55" l="1"/>
  <c r="A56"/>
  <c r="C55"/>
  <c r="B37"/>
  <c r="A38"/>
  <c r="C37"/>
  <c r="A25"/>
  <c r="C56" l="1"/>
  <c r="B56"/>
  <c r="A57"/>
  <c r="C38"/>
  <c r="B38"/>
  <c r="A39"/>
  <c r="A26"/>
  <c r="A58" l="1"/>
  <c r="C57"/>
  <c r="B57"/>
  <c r="A40"/>
  <c r="C39"/>
  <c r="B39"/>
  <c r="A27"/>
  <c r="A59" l="1"/>
  <c r="C58"/>
  <c r="B58"/>
  <c r="A41"/>
  <c r="C40"/>
  <c r="B40"/>
  <c r="A28"/>
  <c r="B59" l="1"/>
  <c r="A60"/>
  <c r="C59"/>
  <c r="B41"/>
  <c r="A42"/>
  <c r="C41"/>
  <c r="A29"/>
  <c r="C60" l="1"/>
  <c r="B60"/>
  <c r="A61"/>
  <c r="C42"/>
  <c r="A43"/>
  <c r="B42"/>
  <c r="A30"/>
  <c r="A62" l="1"/>
  <c r="C61"/>
  <c r="B61"/>
  <c r="A44"/>
  <c r="C43"/>
  <c r="B43"/>
  <c r="A63" l="1"/>
  <c r="C62"/>
  <c r="B62"/>
  <c r="A45"/>
  <c r="C44"/>
  <c r="B44"/>
  <c r="B63" l="1"/>
  <c r="A64"/>
  <c r="C63"/>
  <c r="B45"/>
  <c r="A46"/>
  <c r="C45"/>
  <c r="C64" l="1"/>
  <c r="B64"/>
  <c r="A65"/>
  <c r="C46"/>
  <c r="A47"/>
  <c r="B46"/>
  <c r="A66" l="1"/>
  <c r="C65"/>
  <c r="B65"/>
  <c r="C47"/>
  <c r="B47"/>
  <c r="A67" l="1"/>
  <c r="C66"/>
  <c r="B66"/>
  <c r="B67" l="1"/>
  <c r="A68"/>
  <c r="C67"/>
  <c r="C68" l="1"/>
  <c r="B68"/>
  <c r="A69"/>
  <c r="A70" l="1"/>
  <c r="C69"/>
  <c r="B69"/>
  <c r="A71" l="1"/>
  <c r="C70"/>
  <c r="B70"/>
  <c r="B71" l="1"/>
  <c r="A72"/>
  <c r="C71"/>
  <c r="C72" l="1"/>
  <c r="B72"/>
  <c r="A73"/>
  <c r="A74" l="1"/>
  <c r="C73"/>
  <c r="B73"/>
  <c r="A75" l="1"/>
  <c r="C74"/>
  <c r="B74"/>
  <c r="B75" l="1"/>
  <c r="A76"/>
  <c r="C75"/>
  <c r="C76" l="1"/>
  <c r="B76"/>
  <c r="A77"/>
  <c r="A78" l="1"/>
  <c r="C77"/>
  <c r="B77"/>
  <c r="A79" l="1"/>
  <c r="C78"/>
  <c r="B78"/>
  <c r="B79" l="1"/>
  <c r="A80"/>
  <c r="C79"/>
  <c r="C80" l="1"/>
  <c r="B80"/>
  <c r="A81"/>
  <c r="A82" l="1"/>
  <c r="C81"/>
  <c r="B81"/>
  <c r="A83" l="1"/>
  <c r="C82"/>
  <c r="B82"/>
  <c r="B83" l="1"/>
  <c r="A84"/>
  <c r="C83"/>
  <c r="C84" l="1"/>
  <c r="B84"/>
  <c r="A85"/>
  <c r="A86" l="1"/>
  <c r="C85"/>
  <c r="B85"/>
  <c r="A87" l="1"/>
  <c r="C86"/>
  <c r="B86"/>
  <c r="B87" l="1"/>
  <c r="A88"/>
  <c r="C87"/>
  <c r="C88" l="1"/>
  <c r="B88"/>
  <c r="A89"/>
  <c r="A90" l="1"/>
  <c r="C89"/>
  <c r="B89"/>
  <c r="A91" l="1"/>
  <c r="C90"/>
  <c r="B90"/>
  <c r="B91" l="1"/>
  <c r="A92"/>
  <c r="C91"/>
  <c r="C92" l="1"/>
  <c r="B92"/>
  <c r="A93"/>
  <c r="A94" l="1"/>
  <c r="C93"/>
  <c r="B93"/>
  <c r="A95" l="1"/>
  <c r="C94"/>
  <c r="B94"/>
  <c r="B95" l="1"/>
  <c r="A96"/>
  <c r="C95"/>
  <c r="C96" l="1"/>
  <c r="B96"/>
  <c r="A97"/>
  <c r="A98" l="1"/>
  <c r="C97"/>
  <c r="B97"/>
  <c r="A99" l="1"/>
  <c r="C98"/>
  <c r="B98"/>
  <c r="B99" l="1"/>
  <c r="A100"/>
  <c r="C99"/>
  <c r="C100" l="1"/>
  <c r="B100"/>
  <c r="A101"/>
  <c r="A102" l="1"/>
  <c r="C101"/>
  <c r="B101"/>
  <c r="A103" l="1"/>
  <c r="C102"/>
  <c r="B102"/>
  <c r="B103" l="1"/>
  <c r="A104"/>
  <c r="C103"/>
  <c r="C104" l="1"/>
  <c r="B104"/>
  <c r="A105"/>
  <c r="A106" l="1"/>
  <c r="C105"/>
  <c r="B105"/>
  <c r="A107" l="1"/>
  <c r="C106"/>
  <c r="B106"/>
  <c r="B107" l="1"/>
  <c r="A108"/>
  <c r="C107"/>
  <c r="C108" l="1"/>
  <c r="B108"/>
  <c r="A109"/>
  <c r="A110" l="1"/>
  <c r="C109"/>
  <c r="B109"/>
  <c r="A111" l="1"/>
  <c r="C110"/>
  <c r="B110"/>
  <c r="B111" l="1"/>
  <c r="A112"/>
  <c r="C111"/>
  <c r="C112" l="1"/>
  <c r="B112"/>
  <c r="A113"/>
  <c r="A114" l="1"/>
  <c r="C113"/>
  <c r="B113"/>
  <c r="A115" l="1"/>
  <c r="C114"/>
  <c r="B114"/>
  <c r="B115" l="1"/>
  <c r="A116"/>
  <c r="C115"/>
  <c r="C116" l="1"/>
  <c r="B116"/>
</calcChain>
</file>

<file path=xl/sharedStrings.xml><?xml version="1.0" encoding="utf-8"?>
<sst xmlns="http://schemas.openxmlformats.org/spreadsheetml/2006/main" count="21" uniqueCount="20">
  <si>
    <t>Дано</t>
  </si>
  <si>
    <r>
      <rPr>
        <sz val="20"/>
        <color theme="1"/>
        <rFont val="Calibri"/>
        <family val="2"/>
        <charset val="204"/>
        <scheme val="minor"/>
      </rPr>
      <t>M</t>
    </r>
    <r>
      <rPr>
        <sz val="11"/>
        <color theme="1"/>
        <rFont val="Calibri"/>
        <family val="2"/>
        <charset val="204"/>
        <scheme val="minor"/>
      </rPr>
      <t>max/</t>
    </r>
    <r>
      <rPr>
        <sz val="20"/>
        <color theme="1"/>
        <rFont val="Calibri"/>
        <family val="2"/>
        <charset val="204"/>
        <scheme val="minor"/>
      </rPr>
      <t>M</t>
    </r>
    <r>
      <rPr>
        <sz val="11"/>
        <color theme="1"/>
        <rFont val="Calibri"/>
        <family val="2"/>
        <charset val="204"/>
        <scheme val="minor"/>
      </rPr>
      <t>ном</t>
    </r>
  </si>
  <si>
    <r>
      <t>n</t>
    </r>
    <r>
      <rPr>
        <sz val="11"/>
        <color theme="1"/>
        <rFont val="Calibri"/>
        <family val="2"/>
        <charset val="204"/>
        <scheme val="minor"/>
      </rPr>
      <t>0</t>
    </r>
    <r>
      <rPr>
        <sz val="20"/>
        <color theme="1"/>
        <rFont val="Calibri"/>
        <family val="2"/>
        <charset val="204"/>
        <scheme val="minor"/>
      </rPr>
      <t>=</t>
    </r>
  </si>
  <si>
    <r>
      <t>n</t>
    </r>
    <r>
      <rPr>
        <sz val="11"/>
        <color theme="1"/>
        <rFont val="Calibri"/>
        <family val="2"/>
        <charset val="204"/>
        <scheme val="minor"/>
      </rPr>
      <t>н</t>
    </r>
    <r>
      <rPr>
        <sz val="20"/>
        <color theme="1"/>
        <rFont val="Calibri"/>
        <family val="2"/>
        <charset val="204"/>
        <scheme val="minor"/>
      </rPr>
      <t>=</t>
    </r>
  </si>
  <si>
    <r>
      <rPr>
        <sz val="20"/>
        <color theme="1"/>
        <rFont val="Calibri"/>
        <family val="2"/>
        <charset val="204"/>
        <scheme val="minor"/>
      </rPr>
      <t>р</t>
    </r>
    <r>
      <rPr>
        <sz val="11"/>
        <color theme="1"/>
        <rFont val="Calibri"/>
        <family val="2"/>
        <charset val="204"/>
        <scheme val="minor"/>
      </rPr>
      <t>н</t>
    </r>
    <r>
      <rPr>
        <sz val="20"/>
        <color theme="1"/>
        <rFont val="Calibri"/>
        <family val="2"/>
        <charset val="204"/>
        <scheme val="minor"/>
      </rPr>
      <t>=</t>
    </r>
  </si>
  <si>
    <t>кВт</t>
  </si>
  <si>
    <t>об/мин</t>
  </si>
  <si>
    <t>1) Номинальный режим работы двигателя:</t>
  </si>
  <si>
    <t>Mном=</t>
  </si>
  <si>
    <t>2)Критический максимальный режим работы двигателя</t>
  </si>
  <si>
    <t>Mmax</t>
  </si>
  <si>
    <t>3)Номинальное скольжение двигателя</t>
  </si>
  <si>
    <t>Sn=</t>
  </si>
  <si>
    <t>4)Критическое скольжение двигателя</t>
  </si>
  <si>
    <t>Sk=</t>
  </si>
  <si>
    <t>5) Расчет механической характеристики</t>
  </si>
  <si>
    <t>S</t>
  </si>
  <si>
    <r>
      <t>n, (мин</t>
    </r>
    <r>
      <rPr>
        <sz val="11"/>
        <color theme="1"/>
        <rFont val="Calibri"/>
        <family val="2"/>
        <charset val="204"/>
      </rPr>
      <t>¯¹)</t>
    </r>
  </si>
  <si>
    <t>М, (Нм)</t>
  </si>
  <si>
    <t>значений нет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</si>
</sst>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title>
      <c:layout>
        <c:manualLayout>
          <c:xMode val="edge"/>
          <c:yMode val="edge"/>
          <c:x val="0.12754155730533684"/>
          <c:y val="2.3148148148148147E-2"/>
        </c:manualLayout>
      </c:layout>
    </c:title>
    <c:plotArea>
      <c:layout/>
      <c:scatterChart>
        <c:scatterStyle val="smoothMarker"/>
        <c:ser>
          <c:idx val="0"/>
          <c:order val="0"/>
          <c:tx>
            <c:strRef>
              <c:f>Лист1!$B$1:$B$16</c:f>
              <c:strCache>
                <c:ptCount val="1"/>
                <c:pt idx="0">
                  <c:v>рн= nн= Mmax/Mном n0= 195,56 430,24 0,02 0,10 n, (мин¯¹)</c:v>
                </c:pt>
              </c:strCache>
            </c:strRef>
          </c:tx>
          <c:spPr>
            <a:ln>
              <a:solidFill>
                <a:srgbClr val="0070C0"/>
              </a:solidFill>
            </a:ln>
          </c:spPr>
          <c:marker>
            <c:symbol val="none"/>
          </c:marker>
          <c:xVal>
            <c:numRef>
              <c:f>Лист1!$C$18:$C$117</c:f>
              <c:numCache>
                <c:formatCode>0.00</c:formatCode>
                <c:ptCount val="100"/>
                <c:pt idx="0">
                  <c:v>87.725565694119794</c:v>
                </c:pt>
                <c:pt idx="1">
                  <c:v>170.09116565291558</c:v>
                </c:pt>
                <c:pt idx="2">
                  <c:v>242.77557825381658</c:v>
                </c:pt>
                <c:pt idx="3">
                  <c:v>303.13918170376979</c:v>
                </c:pt>
                <c:pt idx="4">
                  <c:v>350.31415840193552</c:v>
                </c:pt>
                <c:pt idx="5">
                  <c:v>384.86151114410006</c:v>
                </c:pt>
                <c:pt idx="6">
                  <c:v>408.24371322361566</c:v>
                </c:pt>
                <c:pt idx="7">
                  <c:v>422.32641575874703</c:v>
                </c:pt>
                <c:pt idx="8">
                  <c:v>429.01589484401495</c:v>
                </c:pt>
                <c:pt idx="9">
                  <c:v>430.04704224601079</c:v>
                </c:pt>
                <c:pt idx="10">
                  <c:v>426.8898241189857</c:v>
                </c:pt>
                <c:pt idx="11">
                  <c:v>420.73151704959992</c:v>
                </c:pt>
                <c:pt idx="12">
                  <c:v>412.4992644886737</c:v>
                </c:pt>
                <c:pt idx="13">
                  <c:v>402.89926492076307</c:v>
                </c:pt>
                <c:pt idx="14">
                  <c:v>392.45904665600699</c:v>
                </c:pt>
                <c:pt idx="15">
                  <c:v>381.56621675342654</c:v>
                </c:pt>
                <c:pt idx="16">
                  <c:v>370.50117608142853</c:v>
                </c:pt>
                <c:pt idx="17">
                  <c:v>359.46344384866205</c:v>
                </c:pt>
                <c:pt idx="18">
                  <c:v>348.59220916693596</c:v>
                </c:pt>
                <c:pt idx="19">
                  <c:v>337.98206146551314</c:v>
                </c:pt>
                <c:pt idx="20">
                  <c:v>327.69487229629772</c:v>
                </c:pt>
                <c:pt idx="21">
                  <c:v>317.768689396703</c:v>
                </c:pt>
                <c:pt idx="22">
                  <c:v>308.22435241710372</c:v>
                </c:pt>
                <c:pt idx="23">
                  <c:v>299.0703913710849</c:v>
                </c:pt>
                <c:pt idx="24">
                  <c:v>290.30664046302417</c:v>
                </c:pt>
                <c:pt idx="25">
                  <c:v>281.92689561693749</c:v>
                </c:pt>
                <c:pt idx="26">
                  <c:v>273.92086231233731</c:v>
                </c:pt>
                <c:pt idx="27">
                  <c:v>266.2755777574227</c:v>
                </c:pt>
                <c:pt idx="28">
                  <c:v>258.9764441940589</c:v>
                </c:pt>
                <c:pt idx="29">
                  <c:v>252.00797479421865</c:v>
                </c:pt>
                <c:pt idx="30">
                  <c:v>245.35432732280077</c:v>
                </c:pt>
                <c:pt idx="31">
                  <c:v>238.99968125214809</c:v>
                </c:pt>
                <c:pt idx="32">
                  <c:v>232.92849958553487</c:v>
                </c:pt>
                <c:pt idx="33">
                  <c:v>227.12570597085582</c:v>
                </c:pt>
                <c:pt idx="34">
                  <c:v>221.57679978358385</c:v>
                </c:pt>
                <c:pt idx="35">
                  <c:v>216.2679260042627</c:v>
                </c:pt>
                <c:pt idx="36">
                  <c:v>211.18591237447083</c:v>
                </c:pt>
                <c:pt idx="37">
                  <c:v>206.31828309139246</c:v>
                </c:pt>
                <c:pt idx="38">
                  <c:v>201.65325590400548</c:v>
                </c:pt>
                <c:pt idx="39">
                  <c:v>197.17972768922974</c:v>
                </c:pt>
                <c:pt idx="40">
                  <c:v>192.88725225624435</c:v>
                </c:pt>
                <c:pt idx="41">
                  <c:v>188.76601313499154</c:v>
                </c:pt>
                <c:pt idx="42">
                  <c:v>184.80679336442228</c:v>
                </c:pt>
                <c:pt idx="43">
                  <c:v>181.00094374341276</c:v>
                </c:pt>
                <c:pt idx="44">
                  <c:v>177.34035059505422</c:v>
                </c:pt>
                <c:pt idx="45">
                  <c:v>173.81740378788751</c:v>
                </c:pt>
                <c:pt idx="46">
                  <c:v>170.42496552929163</c:v>
                </c:pt>
                <c:pt idx="47">
                  <c:v>167.15634027696188</c:v>
                </c:pt>
                <c:pt idx="48">
                  <c:v>164.00524598950116</c:v>
                </c:pt>
                <c:pt idx="49">
                  <c:v>160.96578684553194</c:v>
                </c:pt>
                <c:pt idx="50">
                  <c:v>158.03242749411982</c:v>
                </c:pt>
                <c:pt idx="51">
                  <c:v>155.19996885141794</c:v>
                </c:pt>
                <c:pt idx="52">
                  <c:v>152.46352542459172</c:v>
                </c:pt>
                <c:pt idx="53">
                  <c:v>149.81850412070312</c:v>
                </c:pt>
                <c:pt idx="54">
                  <c:v>147.26058448264669</c:v>
                </c:pt>
                <c:pt idx="55">
                  <c:v>144.78570028440271</c:v>
                </c:pt>
                <c:pt idx="56">
                  <c:v>142.39002241228729</c:v>
                </c:pt>
                <c:pt idx="57">
                  <c:v>140.06994295636994</c:v>
                </c:pt>
                <c:pt idx="58">
                  <c:v>137.8220604359411</c:v>
                </c:pt>
                <c:pt idx="59">
                  <c:v>135.64316608418119</c:v>
                </c:pt>
                <c:pt idx="60">
                  <c:v>133.53023111952828</c:v>
                </c:pt>
                <c:pt idx="61">
                  <c:v>131.48039493429556</c:v>
                </c:pt>
                <c:pt idx="62">
                  <c:v>129.49095413458309</c:v>
                </c:pt>
                <c:pt idx="63">
                  <c:v>127.55935236926155</c:v>
                </c:pt>
                <c:pt idx="64">
                  <c:v>125.68317088963592</c:v>
                </c:pt>
                <c:pt idx="65">
                  <c:v>123.86011978521823</c:v>
                </c:pt>
                <c:pt idx="66">
                  <c:v>122.08802984477964</c:v>
                </c:pt>
                <c:pt idx="67">
                  <c:v>120.36484499546192</c:v>
                </c:pt>
                <c:pt idx="68">
                  <c:v>118.68861527617665</c:v>
                </c:pt>
                <c:pt idx="69">
                  <c:v>117.05749030478356</c:v>
                </c:pt>
                <c:pt idx="70">
                  <c:v>115.46971320161239</c:v>
                </c:pt>
                <c:pt idx="71">
                  <c:v>113.92361493476648</c:v>
                </c:pt>
                <c:pt idx="72">
                  <c:v>112.41760905532749</c:v>
                </c:pt>
                <c:pt idx="73">
                  <c:v>110.9501867930707</c:v>
                </c:pt>
                <c:pt idx="74">
                  <c:v>109.51991248560816</c:v>
                </c:pt>
                <c:pt idx="75">
                  <c:v>108.12541931601122</c:v>
                </c:pt>
                <c:pt idx="76">
                  <c:v>106.76540533593351</c:v>
                </c:pt>
                <c:pt idx="77">
                  <c:v>105.43862975307192</c:v>
                </c:pt>
                <c:pt idx="78">
                  <c:v>104.1439094634743</c:v>
                </c:pt>
                <c:pt idx="79">
                  <c:v>102.88011581074143</c:v>
                </c:pt>
                <c:pt idx="80">
                  <c:v>101.64617155558497</c:v>
                </c:pt>
                <c:pt idx="81">
                  <c:v>100.4410480405022</c:v>
                </c:pt>
                <c:pt idx="82">
                  <c:v>99.26376253552219</c:v>
                </c:pt>
                <c:pt idx="83">
                  <c:v>98.113375752074404</c:v>
                </c:pt>
                <c:pt idx="84">
                  <c:v>96.988989513037112</c:v>
                </c:pt>
                <c:pt idx="85">
                  <c:v>95.889744567947176</c:v>
                </c:pt>
                <c:pt idx="86">
                  <c:v>94.814818543201582</c:v>
                </c:pt>
                <c:pt idx="87">
                  <c:v>93.763424017860473</c:v>
                </c:pt>
                <c:pt idx="88">
                  <c:v>92.734806716376653</c:v>
                </c:pt>
                <c:pt idx="89">
                  <c:v>91.72824381023517</c:v>
                </c:pt>
                <c:pt idx="90">
                  <c:v>90.743042321089646</c:v>
                </c:pt>
                <c:pt idx="91">
                  <c:v>89.778537618538323</c:v>
                </c:pt>
                <c:pt idx="92">
                  <c:v>88.834092006193316</c:v>
                </c:pt>
                <c:pt idx="93">
                  <c:v>87.909093390165694</c:v>
                </c:pt>
                <c:pt idx="94">
                  <c:v>87.00295402452204</c:v>
                </c:pt>
                <c:pt idx="95">
                  <c:v>86.115109328665554</c:v>
                </c:pt>
                <c:pt idx="96">
                  <c:v>85.245016771961119</c:v>
                </c:pt>
                <c:pt idx="97">
                  <c:v>84.392154821261798</c:v>
                </c:pt>
                <c:pt idx="98">
                  <c:v>83.556021947304586</c:v>
                </c:pt>
                <c:pt idx="99">
                  <c:v>82.736135686230767</c:v>
                </c:pt>
              </c:numCache>
            </c:numRef>
          </c:xVal>
          <c:yVal>
            <c:numRef>
              <c:f>Лист1!$B$17:$B$117</c:f>
              <c:numCache>
                <c:formatCode>0.00</c:formatCode>
                <c:ptCount val="101"/>
                <c:pt idx="0">
                  <c:v>1500</c:v>
                </c:pt>
                <c:pt idx="1">
                  <c:v>1485</c:v>
                </c:pt>
                <c:pt idx="2">
                  <c:v>1470</c:v>
                </c:pt>
                <c:pt idx="3">
                  <c:v>1455</c:v>
                </c:pt>
                <c:pt idx="4">
                  <c:v>1440</c:v>
                </c:pt>
                <c:pt idx="5">
                  <c:v>1425</c:v>
                </c:pt>
                <c:pt idx="6">
                  <c:v>1410</c:v>
                </c:pt>
                <c:pt idx="7">
                  <c:v>1395</c:v>
                </c:pt>
                <c:pt idx="8">
                  <c:v>1380</c:v>
                </c:pt>
                <c:pt idx="9">
                  <c:v>1365</c:v>
                </c:pt>
                <c:pt idx="10">
                  <c:v>1350</c:v>
                </c:pt>
                <c:pt idx="11">
                  <c:v>1335</c:v>
                </c:pt>
                <c:pt idx="12">
                  <c:v>1320</c:v>
                </c:pt>
                <c:pt idx="13">
                  <c:v>1305</c:v>
                </c:pt>
                <c:pt idx="14">
                  <c:v>1290</c:v>
                </c:pt>
                <c:pt idx="15">
                  <c:v>1275</c:v>
                </c:pt>
                <c:pt idx="16">
                  <c:v>1260</c:v>
                </c:pt>
                <c:pt idx="17">
                  <c:v>1245</c:v>
                </c:pt>
                <c:pt idx="18">
                  <c:v>1230</c:v>
                </c:pt>
                <c:pt idx="19">
                  <c:v>1215</c:v>
                </c:pt>
                <c:pt idx="20">
                  <c:v>1200</c:v>
                </c:pt>
                <c:pt idx="21">
                  <c:v>1185</c:v>
                </c:pt>
                <c:pt idx="22">
                  <c:v>1169.9999999999998</c:v>
                </c:pt>
                <c:pt idx="23">
                  <c:v>1154.9999999999998</c:v>
                </c:pt>
                <c:pt idx="24">
                  <c:v>1139.9999999999998</c:v>
                </c:pt>
                <c:pt idx="25">
                  <c:v>1125</c:v>
                </c:pt>
                <c:pt idx="26">
                  <c:v>1110</c:v>
                </c:pt>
                <c:pt idx="27">
                  <c:v>1095</c:v>
                </c:pt>
                <c:pt idx="28">
                  <c:v>1080</c:v>
                </c:pt>
                <c:pt idx="29">
                  <c:v>1065</c:v>
                </c:pt>
                <c:pt idx="30">
                  <c:v>1050</c:v>
                </c:pt>
                <c:pt idx="31">
                  <c:v>1035</c:v>
                </c:pt>
                <c:pt idx="32">
                  <c:v>1019.9999999999999</c:v>
                </c:pt>
                <c:pt idx="33">
                  <c:v>1004.9999999999999</c:v>
                </c:pt>
                <c:pt idx="34">
                  <c:v>989.99999999999989</c:v>
                </c:pt>
                <c:pt idx="35">
                  <c:v>974.99999999999989</c:v>
                </c:pt>
                <c:pt idx="36">
                  <c:v>959.99999999999989</c:v>
                </c:pt>
                <c:pt idx="37">
                  <c:v>944.99999999999989</c:v>
                </c:pt>
                <c:pt idx="38">
                  <c:v>929.99999999999977</c:v>
                </c:pt>
                <c:pt idx="39">
                  <c:v>914.99999999999977</c:v>
                </c:pt>
                <c:pt idx="40">
                  <c:v>899.99999999999977</c:v>
                </c:pt>
                <c:pt idx="41">
                  <c:v>884.99999999999977</c:v>
                </c:pt>
                <c:pt idx="42">
                  <c:v>869.99999999999977</c:v>
                </c:pt>
                <c:pt idx="43">
                  <c:v>854.99999999999977</c:v>
                </c:pt>
                <c:pt idx="44">
                  <c:v>839.99999999999977</c:v>
                </c:pt>
                <c:pt idx="45">
                  <c:v>824.99999999999977</c:v>
                </c:pt>
                <c:pt idx="46">
                  <c:v>809.99999999999977</c:v>
                </c:pt>
                <c:pt idx="47">
                  <c:v>794.99999999999966</c:v>
                </c:pt>
                <c:pt idx="48">
                  <c:v>779.99999999999966</c:v>
                </c:pt>
                <c:pt idx="49">
                  <c:v>764.99999999999966</c:v>
                </c:pt>
                <c:pt idx="50">
                  <c:v>749.99999999999966</c:v>
                </c:pt>
                <c:pt idx="51">
                  <c:v>734.99999999999966</c:v>
                </c:pt>
                <c:pt idx="52">
                  <c:v>719.99999999999966</c:v>
                </c:pt>
                <c:pt idx="53">
                  <c:v>704.99999999999966</c:v>
                </c:pt>
                <c:pt idx="54">
                  <c:v>689.99999999999966</c:v>
                </c:pt>
                <c:pt idx="55">
                  <c:v>674.99999999999955</c:v>
                </c:pt>
                <c:pt idx="56">
                  <c:v>659.99999999999955</c:v>
                </c:pt>
                <c:pt idx="57">
                  <c:v>644.99999999999955</c:v>
                </c:pt>
                <c:pt idx="58">
                  <c:v>629.99999999999955</c:v>
                </c:pt>
                <c:pt idx="59">
                  <c:v>614.99999999999955</c:v>
                </c:pt>
                <c:pt idx="60">
                  <c:v>599.99999999999955</c:v>
                </c:pt>
                <c:pt idx="61">
                  <c:v>584.99999999999955</c:v>
                </c:pt>
                <c:pt idx="62">
                  <c:v>569.99999999999955</c:v>
                </c:pt>
                <c:pt idx="63">
                  <c:v>554.99999999999955</c:v>
                </c:pt>
                <c:pt idx="64">
                  <c:v>539.99999999999943</c:v>
                </c:pt>
                <c:pt idx="65">
                  <c:v>524.99999999999943</c:v>
                </c:pt>
                <c:pt idx="66">
                  <c:v>509.99999999999943</c:v>
                </c:pt>
                <c:pt idx="67">
                  <c:v>494.99999999999943</c:v>
                </c:pt>
                <c:pt idx="68">
                  <c:v>479.99999999999943</c:v>
                </c:pt>
                <c:pt idx="69">
                  <c:v>464.99999999999943</c:v>
                </c:pt>
                <c:pt idx="70">
                  <c:v>449.99999999999937</c:v>
                </c:pt>
                <c:pt idx="71">
                  <c:v>434.99999999999937</c:v>
                </c:pt>
                <c:pt idx="72">
                  <c:v>419.99999999999937</c:v>
                </c:pt>
                <c:pt idx="73">
                  <c:v>404.99999999999937</c:v>
                </c:pt>
                <c:pt idx="74">
                  <c:v>389.99999999999937</c:v>
                </c:pt>
                <c:pt idx="75">
                  <c:v>374.99999999999932</c:v>
                </c:pt>
                <c:pt idx="76">
                  <c:v>359.99999999999932</c:v>
                </c:pt>
                <c:pt idx="77">
                  <c:v>344.99999999999932</c:v>
                </c:pt>
                <c:pt idx="78">
                  <c:v>329.99999999999932</c:v>
                </c:pt>
                <c:pt idx="79">
                  <c:v>314.99999999999926</c:v>
                </c:pt>
                <c:pt idx="80">
                  <c:v>299.99999999999926</c:v>
                </c:pt>
                <c:pt idx="81">
                  <c:v>284.99999999999926</c:v>
                </c:pt>
                <c:pt idx="82">
                  <c:v>269.99999999999926</c:v>
                </c:pt>
                <c:pt idx="83">
                  <c:v>254.99999999999923</c:v>
                </c:pt>
                <c:pt idx="84">
                  <c:v>239.9999999999992</c:v>
                </c:pt>
                <c:pt idx="85">
                  <c:v>224.9999999999992</c:v>
                </c:pt>
                <c:pt idx="86">
                  <c:v>209.99999999999918</c:v>
                </c:pt>
                <c:pt idx="87">
                  <c:v>194.99999999999918</c:v>
                </c:pt>
                <c:pt idx="88">
                  <c:v>179.99999999999915</c:v>
                </c:pt>
                <c:pt idx="89">
                  <c:v>164.99999999999915</c:v>
                </c:pt>
                <c:pt idx="90">
                  <c:v>149.99999999999915</c:v>
                </c:pt>
                <c:pt idx="91">
                  <c:v>134.99999999999912</c:v>
                </c:pt>
                <c:pt idx="92">
                  <c:v>119.9999999999991</c:v>
                </c:pt>
                <c:pt idx="93">
                  <c:v>104.99999999999909</c:v>
                </c:pt>
                <c:pt idx="94">
                  <c:v>89.999999999999076</c:v>
                </c:pt>
                <c:pt idx="95">
                  <c:v>74.999999999999062</c:v>
                </c:pt>
                <c:pt idx="96">
                  <c:v>59.999999999999055</c:v>
                </c:pt>
                <c:pt idx="97">
                  <c:v>44.999999999999041</c:v>
                </c:pt>
                <c:pt idx="98">
                  <c:v>29.999999999999027</c:v>
                </c:pt>
                <c:pt idx="99">
                  <c:v>14.999999999999014</c:v>
                </c:pt>
                <c:pt idx="100">
                  <c:v>-9.9920072216264089E-13</c:v>
                </c:pt>
              </c:numCache>
            </c:numRef>
          </c:yVal>
          <c:smooth val="1"/>
        </c:ser>
        <c:axId val="73679232"/>
        <c:axId val="73680768"/>
      </c:scatterChart>
      <c:valAx>
        <c:axId val="73679232"/>
        <c:scaling>
          <c:orientation val="minMax"/>
        </c:scaling>
        <c:axPos val="b"/>
        <c:majorGridlines/>
        <c:minorGridlines/>
        <c:numFmt formatCode="0.00" sourceLinked="1"/>
        <c:tickLblPos val="nextTo"/>
        <c:crossAx val="73680768"/>
        <c:crosses val="autoZero"/>
        <c:crossBetween val="midCat"/>
      </c:valAx>
      <c:valAx>
        <c:axId val="73680768"/>
        <c:scaling>
          <c:orientation val="minMax"/>
        </c:scaling>
        <c:axPos val="l"/>
        <c:majorGridlines>
          <c:spPr>
            <a:ln cap="rnd"/>
          </c:spPr>
        </c:majorGridlines>
        <c:minorGridlines/>
        <c:numFmt formatCode="0.00" sourceLinked="1"/>
        <c:tickLblPos val="nextTo"/>
        <c:crossAx val="73679232"/>
        <c:crosses val="autoZero"/>
        <c:crossBetween val="midCat"/>
      </c:valAx>
      <c:spPr>
        <a:ln>
          <a:bevel/>
        </a:ln>
      </c:spPr>
    </c:plotArea>
    <c:legend>
      <c:legendPos val="r"/>
      <c:layout/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228600</xdr:colOff>
      <xdr:row>0</xdr:row>
      <xdr:rowOff>142875</xdr:rowOff>
    </xdr:from>
    <xdr:to>
      <xdr:col>24</xdr:col>
      <xdr:colOff>85725</xdr:colOff>
      <xdr:row>31</xdr:row>
      <xdr:rowOff>123825</xdr:rowOff>
    </xdr:to>
    <xdr:graphicFrame macro="">
      <xdr:nvGraphicFramePr>
        <xdr:cNvPr id="9" name="Диаграмма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7"/>
  <sheetViews>
    <sheetView tabSelected="1" workbookViewId="0">
      <selection activeCell="C2" sqref="C2"/>
    </sheetView>
  </sheetViews>
  <sheetFormatPr defaultRowHeight="15"/>
  <cols>
    <col min="2" max="2" width="16.140625" customWidth="1"/>
    <col min="3" max="3" width="13.42578125" customWidth="1"/>
    <col min="4" max="4" width="11.140625" customWidth="1"/>
    <col min="10" max="10" width="15.5703125" customWidth="1"/>
  </cols>
  <sheetData>
    <row r="1" spans="1:5" ht="26.25">
      <c r="A1" t="s">
        <v>0</v>
      </c>
      <c r="B1" t="s">
        <v>4</v>
      </c>
      <c r="C1" s="3">
        <v>30</v>
      </c>
      <c r="D1" s="2" t="s">
        <v>5</v>
      </c>
    </row>
    <row r="2" spans="1:5" ht="26.25">
      <c r="B2" s="1" t="s">
        <v>3</v>
      </c>
      <c r="C2" s="3">
        <v>1465</v>
      </c>
      <c r="D2" s="2" t="s">
        <v>6</v>
      </c>
    </row>
    <row r="3" spans="1:5" ht="26.25">
      <c r="B3" t="s">
        <v>1</v>
      </c>
      <c r="C3" s="3">
        <v>2.2000000000000002</v>
      </c>
    </row>
    <row r="4" spans="1:5" ht="26.25">
      <c r="B4" s="1" t="s">
        <v>2</v>
      </c>
      <c r="C4" s="3">
        <v>1500</v>
      </c>
      <c r="D4" s="2" t="s">
        <v>6</v>
      </c>
    </row>
    <row r="6" spans="1:5">
      <c r="A6" t="s">
        <v>7</v>
      </c>
    </row>
    <row r="7" spans="1:5">
      <c r="A7" t="s">
        <v>8</v>
      </c>
      <c r="B7" s="3">
        <f>9550*$C$1/$C$2</f>
        <v>195.56313993174061</v>
      </c>
    </row>
    <row r="8" spans="1:5">
      <c r="A8" t="s">
        <v>9</v>
      </c>
    </row>
    <row r="9" spans="1:5">
      <c r="A9" t="s">
        <v>10</v>
      </c>
      <c r="B9" s="3">
        <f>$C$3*$B$7</f>
        <v>430.23890784982939</v>
      </c>
    </row>
    <row r="10" spans="1:5">
      <c r="A10" t="s">
        <v>11</v>
      </c>
    </row>
    <row r="11" spans="1:5">
      <c r="A11" t="s">
        <v>12</v>
      </c>
      <c r="B11" s="3">
        <f>($C$4-$C$2)/$C$4</f>
        <v>2.3333333333333334E-2</v>
      </c>
    </row>
    <row r="12" spans="1:5">
      <c r="A12" t="s">
        <v>13</v>
      </c>
    </row>
    <row r="13" spans="1:5">
      <c r="A13" t="s">
        <v>14</v>
      </c>
      <c r="B13" s="3">
        <f>$B$11*($C$3+SQRT($C$3^2-1))</f>
        <v>9.7057141865286009E-2</v>
      </c>
    </row>
    <row r="14" spans="1:5">
      <c r="A14" t="s">
        <v>15</v>
      </c>
      <c r="E14" s="3"/>
    </row>
    <row r="16" spans="1:5">
      <c r="A16" t="s">
        <v>16</v>
      </c>
      <c r="B16" t="s">
        <v>17</v>
      </c>
      <c r="C16" t="s">
        <v>18</v>
      </c>
    </row>
    <row r="17" spans="1:6">
      <c r="A17">
        <v>0</v>
      </c>
      <c r="B17" s="3">
        <f>$C$4*(1-A17)</f>
        <v>1500</v>
      </c>
      <c r="C17" t="s">
        <v>19</v>
      </c>
    </row>
    <row r="18" spans="1:6">
      <c r="A18" s="3">
        <f>A17+0.01</f>
        <v>0.01</v>
      </c>
      <c r="B18" s="3">
        <f t="shared" ref="B18:B81" si="0">$C$4*(1-A18)</f>
        <v>1485</v>
      </c>
      <c r="C18" s="3">
        <f>2*$B$9/($B$13/A18+A18/$B$13)</f>
        <v>87.725565694119794</v>
      </c>
      <c r="D18" s="3"/>
      <c r="E18" s="3"/>
      <c r="F18" s="3"/>
    </row>
    <row r="19" spans="1:6">
      <c r="A19" s="3">
        <f t="shared" ref="A19:A30" si="1">A18+0.01</f>
        <v>0.02</v>
      </c>
      <c r="B19" s="3">
        <f t="shared" si="0"/>
        <v>1470</v>
      </c>
      <c r="C19" s="3">
        <f t="shared" ref="C19:C30" si="2">2*$B$9/($B$13/A19+A19/$B$13)</f>
        <v>170.09116565291558</v>
      </c>
      <c r="E19" s="3"/>
      <c r="F19" s="3"/>
    </row>
    <row r="20" spans="1:6">
      <c r="A20" s="3">
        <f t="shared" si="1"/>
        <v>0.03</v>
      </c>
      <c r="B20" s="3">
        <f t="shared" si="0"/>
        <v>1455</v>
      </c>
      <c r="C20" s="3">
        <f t="shared" si="2"/>
        <v>242.77557825381658</v>
      </c>
      <c r="E20" s="3"/>
      <c r="F20" s="3"/>
    </row>
    <row r="21" spans="1:6">
      <c r="A21" s="3">
        <f t="shared" si="1"/>
        <v>0.04</v>
      </c>
      <c r="B21" s="3">
        <f t="shared" si="0"/>
        <v>1440</v>
      </c>
      <c r="C21" s="3">
        <f t="shared" si="2"/>
        <v>303.13918170376979</v>
      </c>
      <c r="E21" s="3"/>
      <c r="F21" s="3"/>
    </row>
    <row r="22" spans="1:6">
      <c r="A22" s="3">
        <f t="shared" si="1"/>
        <v>0.05</v>
      </c>
      <c r="B22" s="3">
        <f t="shared" si="0"/>
        <v>1425</v>
      </c>
      <c r="C22" s="3">
        <f t="shared" si="2"/>
        <v>350.31415840193552</v>
      </c>
      <c r="E22" s="3"/>
      <c r="F22" s="3"/>
    </row>
    <row r="23" spans="1:6">
      <c r="A23" s="3">
        <f t="shared" si="1"/>
        <v>6.0000000000000005E-2</v>
      </c>
      <c r="B23" s="3">
        <f t="shared" si="0"/>
        <v>1410</v>
      </c>
      <c r="C23" s="3">
        <f t="shared" si="2"/>
        <v>384.86151114410006</v>
      </c>
      <c r="E23" s="3"/>
      <c r="F23" s="3"/>
    </row>
    <row r="24" spans="1:6">
      <c r="A24" s="3">
        <f t="shared" si="1"/>
        <v>7.0000000000000007E-2</v>
      </c>
      <c r="B24" s="3">
        <f t="shared" si="0"/>
        <v>1395</v>
      </c>
      <c r="C24" s="3">
        <f t="shared" si="2"/>
        <v>408.24371322361566</v>
      </c>
      <c r="E24" s="3"/>
      <c r="F24" s="3"/>
    </row>
    <row r="25" spans="1:6">
      <c r="A25" s="3">
        <f t="shared" si="1"/>
        <v>0.08</v>
      </c>
      <c r="B25" s="3">
        <f t="shared" si="0"/>
        <v>1380</v>
      </c>
      <c r="C25" s="3">
        <f t="shared" si="2"/>
        <v>422.32641575874703</v>
      </c>
      <c r="E25" s="3"/>
      <c r="F25" s="3"/>
    </row>
    <row r="26" spans="1:6">
      <c r="A26" s="3">
        <f t="shared" si="1"/>
        <v>0.09</v>
      </c>
      <c r="B26" s="3">
        <f t="shared" si="0"/>
        <v>1365</v>
      </c>
      <c r="C26" s="3">
        <f t="shared" si="2"/>
        <v>429.01589484401495</v>
      </c>
      <c r="E26" s="3"/>
      <c r="F26" s="3"/>
    </row>
    <row r="27" spans="1:6">
      <c r="A27" s="3">
        <f t="shared" si="1"/>
        <v>9.9999999999999992E-2</v>
      </c>
      <c r="B27" s="3">
        <f t="shared" si="0"/>
        <v>1350</v>
      </c>
      <c r="C27" s="3">
        <f t="shared" si="2"/>
        <v>430.04704224601079</v>
      </c>
      <c r="E27" s="3"/>
      <c r="F27" s="3"/>
    </row>
    <row r="28" spans="1:6">
      <c r="A28" s="3">
        <f t="shared" si="1"/>
        <v>0.10999999999999999</v>
      </c>
      <c r="B28" s="3">
        <f t="shared" si="0"/>
        <v>1335</v>
      </c>
      <c r="C28" s="3">
        <f t="shared" si="2"/>
        <v>426.8898241189857</v>
      </c>
      <c r="E28" s="3"/>
      <c r="F28" s="3"/>
    </row>
    <row r="29" spans="1:6">
      <c r="A29" s="3">
        <f t="shared" si="1"/>
        <v>0.11999999999999998</v>
      </c>
      <c r="B29" s="3">
        <f t="shared" si="0"/>
        <v>1320</v>
      </c>
      <c r="C29" s="3">
        <f t="shared" si="2"/>
        <v>420.73151704959992</v>
      </c>
      <c r="E29" s="3"/>
      <c r="F29" s="3"/>
    </row>
    <row r="30" spans="1:6">
      <c r="A30" s="3">
        <f t="shared" si="1"/>
        <v>0.12999999999999998</v>
      </c>
      <c r="B30" s="3">
        <f t="shared" si="0"/>
        <v>1305</v>
      </c>
      <c r="C30" s="3">
        <f t="shared" si="2"/>
        <v>412.4992644886737</v>
      </c>
      <c r="E30" s="3"/>
      <c r="F30" s="3"/>
    </row>
    <row r="31" spans="1:6">
      <c r="A31" s="3">
        <f t="shared" ref="A31:A48" si="3">A30+0.01</f>
        <v>0.13999999999999999</v>
      </c>
      <c r="B31" s="3">
        <f t="shared" si="0"/>
        <v>1290</v>
      </c>
      <c r="C31" s="3">
        <f t="shared" ref="C31:C48" si="4">2*$B$9/($B$13/A31+A31/$B$13)</f>
        <v>402.89926492076307</v>
      </c>
      <c r="E31" s="3"/>
      <c r="F31" s="3"/>
    </row>
    <row r="32" spans="1:6">
      <c r="A32" s="3">
        <f t="shared" si="3"/>
        <v>0.15</v>
      </c>
      <c r="B32" s="3">
        <f t="shared" si="0"/>
        <v>1275</v>
      </c>
      <c r="C32" s="3">
        <f t="shared" si="4"/>
        <v>392.45904665600699</v>
      </c>
      <c r="E32" s="3"/>
      <c r="F32" s="3"/>
    </row>
    <row r="33" spans="1:6">
      <c r="A33" s="3">
        <f t="shared" si="3"/>
        <v>0.16</v>
      </c>
      <c r="B33" s="3">
        <f t="shared" si="0"/>
        <v>1260</v>
      </c>
      <c r="C33" s="3">
        <f t="shared" si="4"/>
        <v>381.56621675342654</v>
      </c>
      <c r="E33" s="3"/>
      <c r="F33" s="3"/>
    </row>
    <row r="34" spans="1:6">
      <c r="A34" s="3">
        <f t="shared" si="3"/>
        <v>0.17</v>
      </c>
      <c r="B34" s="3">
        <f t="shared" si="0"/>
        <v>1245</v>
      </c>
      <c r="C34" s="3">
        <f t="shared" si="4"/>
        <v>370.50117608142853</v>
      </c>
      <c r="E34" s="3"/>
      <c r="F34" s="3"/>
    </row>
    <row r="35" spans="1:6">
      <c r="A35" s="3">
        <f t="shared" si="3"/>
        <v>0.18000000000000002</v>
      </c>
      <c r="B35" s="3">
        <f t="shared" si="0"/>
        <v>1230</v>
      </c>
      <c r="C35" s="3">
        <f t="shared" si="4"/>
        <v>359.46344384866205</v>
      </c>
      <c r="E35" s="3"/>
      <c r="F35" s="3"/>
    </row>
    <row r="36" spans="1:6">
      <c r="A36" s="3">
        <f t="shared" si="3"/>
        <v>0.19000000000000003</v>
      </c>
      <c r="B36" s="3">
        <f t="shared" si="0"/>
        <v>1215</v>
      </c>
      <c r="C36" s="3">
        <f t="shared" si="4"/>
        <v>348.59220916693596</v>
      </c>
      <c r="E36" s="3"/>
      <c r="F36" s="3"/>
    </row>
    <row r="37" spans="1:6">
      <c r="A37" s="3">
        <f t="shared" si="3"/>
        <v>0.20000000000000004</v>
      </c>
      <c r="B37" s="3">
        <f t="shared" si="0"/>
        <v>1200</v>
      </c>
      <c r="C37" s="3">
        <f t="shared" si="4"/>
        <v>337.98206146551314</v>
      </c>
      <c r="E37" s="3"/>
      <c r="F37" s="3"/>
    </row>
    <row r="38" spans="1:6">
      <c r="A38" s="3">
        <f t="shared" si="3"/>
        <v>0.21000000000000005</v>
      </c>
      <c r="B38" s="3">
        <f t="shared" si="0"/>
        <v>1185</v>
      </c>
      <c r="C38" s="3">
        <f t="shared" si="4"/>
        <v>327.69487229629772</v>
      </c>
      <c r="E38" s="3"/>
      <c r="F38" s="3"/>
    </row>
    <row r="39" spans="1:6">
      <c r="A39" s="3">
        <f t="shared" si="3"/>
        <v>0.22000000000000006</v>
      </c>
      <c r="B39" s="3">
        <f t="shared" si="0"/>
        <v>1169.9999999999998</v>
      </c>
      <c r="C39" s="3">
        <f t="shared" si="4"/>
        <v>317.768689396703</v>
      </c>
      <c r="E39" s="3"/>
      <c r="F39" s="3"/>
    </row>
    <row r="40" spans="1:6">
      <c r="A40" s="3">
        <f t="shared" si="3"/>
        <v>0.23000000000000007</v>
      </c>
      <c r="B40" s="3">
        <f t="shared" si="0"/>
        <v>1154.9999999999998</v>
      </c>
      <c r="C40" s="3">
        <f t="shared" si="4"/>
        <v>308.22435241710372</v>
      </c>
      <c r="E40" s="3"/>
      <c r="F40" s="3"/>
    </row>
    <row r="41" spans="1:6">
      <c r="A41" s="3">
        <f t="shared" si="3"/>
        <v>0.24000000000000007</v>
      </c>
      <c r="B41" s="3">
        <f t="shared" si="0"/>
        <v>1139.9999999999998</v>
      </c>
      <c r="C41" s="3">
        <f t="shared" si="4"/>
        <v>299.0703913710849</v>
      </c>
      <c r="E41" s="3"/>
      <c r="F41" s="3"/>
    </row>
    <row r="42" spans="1:6">
      <c r="A42" s="3">
        <f t="shared" si="3"/>
        <v>0.25000000000000006</v>
      </c>
      <c r="B42" s="3">
        <f t="shared" si="0"/>
        <v>1125</v>
      </c>
      <c r="C42" s="3">
        <f t="shared" si="4"/>
        <v>290.30664046302417</v>
      </c>
      <c r="E42" s="3"/>
      <c r="F42" s="3"/>
    </row>
    <row r="43" spans="1:6">
      <c r="A43" s="3">
        <f t="shared" si="3"/>
        <v>0.26000000000000006</v>
      </c>
      <c r="B43" s="3">
        <f t="shared" si="0"/>
        <v>1110</v>
      </c>
      <c r="C43" s="3">
        <f t="shared" si="4"/>
        <v>281.92689561693749</v>
      </c>
      <c r="E43" s="3"/>
      <c r="F43" s="3"/>
    </row>
    <row r="44" spans="1:6">
      <c r="A44" s="3">
        <f t="shared" si="3"/>
        <v>0.27000000000000007</v>
      </c>
      <c r="B44" s="3">
        <f t="shared" si="0"/>
        <v>1095</v>
      </c>
      <c r="C44" s="3">
        <f t="shared" si="4"/>
        <v>273.92086231233731</v>
      </c>
      <c r="E44" s="3"/>
      <c r="F44" s="3"/>
    </row>
    <row r="45" spans="1:6">
      <c r="A45" s="3">
        <f t="shared" si="3"/>
        <v>0.28000000000000008</v>
      </c>
      <c r="B45" s="3">
        <f t="shared" si="0"/>
        <v>1080</v>
      </c>
      <c r="C45" s="3">
        <f t="shared" si="4"/>
        <v>266.2755777574227</v>
      </c>
      <c r="E45" s="3"/>
      <c r="F45" s="3"/>
    </row>
    <row r="46" spans="1:6">
      <c r="A46" s="3">
        <f t="shared" si="3"/>
        <v>0.29000000000000009</v>
      </c>
      <c r="B46" s="3">
        <f t="shared" si="0"/>
        <v>1065</v>
      </c>
      <c r="C46" s="3">
        <f t="shared" si="4"/>
        <v>258.9764441940589</v>
      </c>
      <c r="E46" s="3"/>
      <c r="F46" s="3"/>
    </row>
    <row r="47" spans="1:6">
      <c r="A47" s="3">
        <f t="shared" si="3"/>
        <v>0.3000000000000001</v>
      </c>
      <c r="B47" s="3">
        <f t="shared" si="0"/>
        <v>1050</v>
      </c>
      <c r="C47" s="3">
        <f t="shared" si="4"/>
        <v>252.00797479421865</v>
      </c>
      <c r="E47" s="3"/>
      <c r="F47" s="3"/>
    </row>
    <row r="48" spans="1:6">
      <c r="A48" s="3">
        <f t="shared" si="3"/>
        <v>0.31000000000000011</v>
      </c>
      <c r="B48" s="3">
        <f t="shared" si="0"/>
        <v>1035</v>
      </c>
      <c r="C48" s="3">
        <f t="shared" si="4"/>
        <v>245.35432732280077</v>
      </c>
      <c r="E48" s="3"/>
      <c r="F48" s="3"/>
    </row>
    <row r="49" spans="1:6">
      <c r="A49" s="3">
        <f t="shared" ref="A49:A112" si="5">A48+0.01</f>
        <v>0.32000000000000012</v>
      </c>
      <c r="B49" s="3">
        <f t="shared" si="0"/>
        <v>1019.9999999999999</v>
      </c>
      <c r="C49" s="3">
        <f t="shared" ref="C49:C112" si="6">2*$B$9/($B$13/A49+A49/$B$13)</f>
        <v>238.99968125214809</v>
      </c>
      <c r="E49" s="3"/>
      <c r="F49" s="3"/>
    </row>
    <row r="50" spans="1:6">
      <c r="A50" s="3">
        <f t="shared" si="5"/>
        <v>0.33000000000000013</v>
      </c>
      <c r="B50" s="3">
        <f t="shared" si="0"/>
        <v>1004.9999999999999</v>
      </c>
      <c r="C50" s="3">
        <f t="shared" si="6"/>
        <v>232.92849958553487</v>
      </c>
      <c r="E50" s="3"/>
      <c r="F50" s="3"/>
    </row>
    <row r="51" spans="1:6">
      <c r="A51" s="3">
        <f t="shared" si="5"/>
        <v>0.34000000000000014</v>
      </c>
      <c r="B51" s="3">
        <f t="shared" si="0"/>
        <v>989.99999999999989</v>
      </c>
      <c r="C51" s="3">
        <f t="shared" si="6"/>
        <v>227.12570597085582</v>
      </c>
      <c r="E51" s="3"/>
      <c r="F51" s="3"/>
    </row>
    <row r="52" spans="1:6">
      <c r="A52" s="3">
        <f t="shared" si="5"/>
        <v>0.35000000000000014</v>
      </c>
      <c r="B52" s="3">
        <f t="shared" si="0"/>
        <v>974.99999999999989</v>
      </c>
      <c r="C52" s="3">
        <f t="shared" si="6"/>
        <v>221.57679978358385</v>
      </c>
      <c r="E52" s="3"/>
      <c r="F52" s="3"/>
    </row>
    <row r="53" spans="1:6">
      <c r="A53" s="3">
        <f t="shared" si="5"/>
        <v>0.36000000000000015</v>
      </c>
      <c r="B53" s="3">
        <f t="shared" si="0"/>
        <v>959.99999999999989</v>
      </c>
      <c r="C53" s="3">
        <f t="shared" si="6"/>
        <v>216.2679260042627</v>
      </c>
      <c r="E53" s="3"/>
      <c r="F53" s="3"/>
    </row>
    <row r="54" spans="1:6">
      <c r="A54" s="3">
        <f t="shared" si="5"/>
        <v>0.37000000000000016</v>
      </c>
      <c r="B54" s="3">
        <f t="shared" si="0"/>
        <v>944.99999999999989</v>
      </c>
      <c r="C54" s="3">
        <f t="shared" si="6"/>
        <v>211.18591237447083</v>
      </c>
      <c r="E54" s="3"/>
      <c r="F54" s="3"/>
    </row>
    <row r="55" spans="1:6">
      <c r="A55" s="3">
        <f t="shared" si="5"/>
        <v>0.38000000000000017</v>
      </c>
      <c r="B55" s="3">
        <f t="shared" si="0"/>
        <v>929.99999999999977</v>
      </c>
      <c r="C55" s="3">
        <f t="shared" si="6"/>
        <v>206.31828309139246</v>
      </c>
      <c r="E55" s="3"/>
      <c r="F55" s="3"/>
    </row>
    <row r="56" spans="1:6">
      <c r="A56" s="3">
        <f t="shared" si="5"/>
        <v>0.39000000000000018</v>
      </c>
      <c r="B56" s="3">
        <f t="shared" si="0"/>
        <v>914.99999999999977</v>
      </c>
      <c r="C56" s="3">
        <f t="shared" si="6"/>
        <v>201.65325590400548</v>
      </c>
      <c r="E56" s="3"/>
      <c r="F56" s="3"/>
    </row>
    <row r="57" spans="1:6">
      <c r="A57" s="3">
        <f t="shared" si="5"/>
        <v>0.40000000000000019</v>
      </c>
      <c r="B57" s="3">
        <f t="shared" si="0"/>
        <v>899.99999999999977</v>
      </c>
      <c r="C57" s="3">
        <f t="shared" si="6"/>
        <v>197.17972768922974</v>
      </c>
      <c r="E57" s="3"/>
      <c r="F57" s="3"/>
    </row>
    <row r="58" spans="1:6">
      <c r="A58" s="3">
        <f t="shared" si="5"/>
        <v>0.4100000000000002</v>
      </c>
      <c r="B58" s="3">
        <f t="shared" si="0"/>
        <v>884.99999999999977</v>
      </c>
      <c r="C58" s="3">
        <f t="shared" si="6"/>
        <v>192.88725225624435</v>
      </c>
      <c r="E58" s="3"/>
      <c r="F58" s="3"/>
    </row>
    <row r="59" spans="1:6">
      <c r="A59" s="3">
        <f t="shared" si="5"/>
        <v>0.42000000000000021</v>
      </c>
      <c r="B59" s="3">
        <f t="shared" si="0"/>
        <v>869.99999999999977</v>
      </c>
      <c r="C59" s="3">
        <f t="shared" si="6"/>
        <v>188.76601313499154</v>
      </c>
      <c r="E59" s="3"/>
      <c r="F59" s="3"/>
    </row>
    <row r="60" spans="1:6">
      <c r="A60" s="3">
        <f t="shared" si="5"/>
        <v>0.43000000000000022</v>
      </c>
      <c r="B60" s="3">
        <f t="shared" si="0"/>
        <v>854.99999999999977</v>
      </c>
      <c r="C60" s="3">
        <f t="shared" si="6"/>
        <v>184.80679336442228</v>
      </c>
      <c r="E60" s="3"/>
      <c r="F60" s="3"/>
    </row>
    <row r="61" spans="1:6">
      <c r="A61" s="3">
        <f t="shared" si="5"/>
        <v>0.44000000000000022</v>
      </c>
      <c r="B61" s="3">
        <f t="shared" si="0"/>
        <v>839.99999999999977</v>
      </c>
      <c r="C61" s="3">
        <f t="shared" si="6"/>
        <v>181.00094374341276</v>
      </c>
      <c r="E61" s="3"/>
      <c r="F61" s="3"/>
    </row>
    <row r="62" spans="1:6">
      <c r="A62" s="3">
        <f t="shared" si="5"/>
        <v>0.45000000000000023</v>
      </c>
      <c r="B62" s="3">
        <f t="shared" si="0"/>
        <v>824.99999999999977</v>
      </c>
      <c r="C62" s="3">
        <f t="shared" si="6"/>
        <v>177.34035059505422</v>
      </c>
      <c r="E62" s="3"/>
      <c r="F62" s="3"/>
    </row>
    <row r="63" spans="1:6">
      <c r="A63" s="3">
        <f t="shared" si="5"/>
        <v>0.46000000000000024</v>
      </c>
      <c r="B63" s="3">
        <f t="shared" si="0"/>
        <v>809.99999999999977</v>
      </c>
      <c r="C63" s="3">
        <f t="shared" si="6"/>
        <v>173.81740378788751</v>
      </c>
      <c r="E63" s="3"/>
      <c r="F63" s="3"/>
    </row>
    <row r="64" spans="1:6">
      <c r="A64" s="3">
        <f t="shared" si="5"/>
        <v>0.47000000000000025</v>
      </c>
      <c r="B64" s="3">
        <f t="shared" si="0"/>
        <v>794.99999999999966</v>
      </c>
      <c r="C64" s="3">
        <f t="shared" si="6"/>
        <v>170.42496552929163</v>
      </c>
      <c r="E64" s="3"/>
      <c r="F64" s="3"/>
    </row>
    <row r="65" spans="1:6">
      <c r="A65" s="3">
        <f t="shared" si="5"/>
        <v>0.48000000000000026</v>
      </c>
      <c r="B65" s="3">
        <f t="shared" si="0"/>
        <v>779.99999999999966</v>
      </c>
      <c r="C65" s="3">
        <f t="shared" si="6"/>
        <v>167.15634027696188</v>
      </c>
      <c r="E65" s="3"/>
      <c r="F65" s="3"/>
    </row>
    <row r="66" spans="1:6">
      <c r="A66" s="3">
        <f t="shared" si="5"/>
        <v>0.49000000000000027</v>
      </c>
      <c r="B66" s="3">
        <f t="shared" si="0"/>
        <v>764.99999999999966</v>
      </c>
      <c r="C66" s="3">
        <f t="shared" si="6"/>
        <v>164.00524598950116</v>
      </c>
      <c r="E66" s="3"/>
      <c r="F66" s="3"/>
    </row>
    <row r="67" spans="1:6">
      <c r="A67" s="3">
        <f t="shared" si="5"/>
        <v>0.50000000000000022</v>
      </c>
      <c r="B67" s="3">
        <f t="shared" si="0"/>
        <v>749.99999999999966</v>
      </c>
      <c r="C67" s="3">
        <f t="shared" si="6"/>
        <v>160.96578684553194</v>
      </c>
      <c r="E67" s="3"/>
      <c r="F67" s="3"/>
    </row>
    <row r="68" spans="1:6">
      <c r="A68" s="3">
        <f t="shared" si="5"/>
        <v>0.51000000000000023</v>
      </c>
      <c r="B68" s="3">
        <f t="shared" si="0"/>
        <v>734.99999999999966</v>
      </c>
      <c r="C68" s="3">
        <f t="shared" si="6"/>
        <v>158.03242749411982</v>
      </c>
      <c r="E68" s="3"/>
      <c r="F68" s="3"/>
    </row>
    <row r="69" spans="1:6">
      <c r="A69" s="3">
        <f t="shared" si="5"/>
        <v>0.52000000000000024</v>
      </c>
      <c r="B69" s="3">
        <f t="shared" si="0"/>
        <v>719.99999999999966</v>
      </c>
      <c r="C69" s="3">
        <f t="shared" si="6"/>
        <v>155.19996885141794</v>
      </c>
      <c r="E69" s="3"/>
      <c r="F69" s="3"/>
    </row>
    <row r="70" spans="1:6">
      <c r="A70" s="3">
        <f t="shared" si="5"/>
        <v>0.53000000000000025</v>
      </c>
      <c r="B70" s="3">
        <f t="shared" si="0"/>
        <v>704.99999999999966</v>
      </c>
      <c r="C70" s="3">
        <f t="shared" si="6"/>
        <v>152.46352542459172</v>
      </c>
      <c r="E70" s="3"/>
      <c r="F70" s="3"/>
    </row>
    <row r="71" spans="1:6">
      <c r="A71" s="3">
        <f t="shared" si="5"/>
        <v>0.54000000000000026</v>
      </c>
      <c r="B71" s="3">
        <f t="shared" si="0"/>
        <v>689.99999999999966</v>
      </c>
      <c r="C71" s="3">
        <f t="shared" si="6"/>
        <v>149.81850412070312</v>
      </c>
      <c r="E71" s="3"/>
      <c r="F71" s="3"/>
    </row>
    <row r="72" spans="1:6">
      <c r="A72" s="3">
        <f t="shared" si="5"/>
        <v>0.55000000000000027</v>
      </c>
      <c r="B72" s="3">
        <f t="shared" si="0"/>
        <v>674.99999999999955</v>
      </c>
      <c r="C72" s="3">
        <f t="shared" si="6"/>
        <v>147.26058448264669</v>
      </c>
      <c r="E72" s="3"/>
      <c r="F72" s="3"/>
    </row>
    <row r="73" spans="1:6">
      <c r="A73" s="3">
        <f t="shared" si="5"/>
        <v>0.56000000000000028</v>
      </c>
      <c r="B73" s="3">
        <f t="shared" si="0"/>
        <v>659.99999999999955</v>
      </c>
      <c r="C73" s="3">
        <f t="shared" si="6"/>
        <v>144.78570028440271</v>
      </c>
      <c r="E73" s="3"/>
      <c r="F73" s="3"/>
    </row>
    <row r="74" spans="1:6">
      <c r="A74" s="3">
        <f t="shared" si="5"/>
        <v>0.57000000000000028</v>
      </c>
      <c r="B74" s="3">
        <f t="shared" si="0"/>
        <v>644.99999999999955</v>
      </c>
      <c r="C74" s="3">
        <f t="shared" si="6"/>
        <v>142.39002241228729</v>
      </c>
      <c r="E74" s="3"/>
      <c r="F74" s="3"/>
    </row>
    <row r="75" spans="1:6">
      <c r="A75" s="3">
        <f t="shared" si="5"/>
        <v>0.58000000000000029</v>
      </c>
      <c r="B75" s="3">
        <f t="shared" si="0"/>
        <v>629.99999999999955</v>
      </c>
      <c r="C75" s="3">
        <f t="shared" si="6"/>
        <v>140.06994295636994</v>
      </c>
      <c r="E75" s="3"/>
      <c r="F75" s="3"/>
    </row>
    <row r="76" spans="1:6">
      <c r="A76" s="3">
        <f t="shared" si="5"/>
        <v>0.5900000000000003</v>
      </c>
      <c r="B76" s="3">
        <f t="shared" si="0"/>
        <v>614.99999999999955</v>
      </c>
      <c r="C76" s="3">
        <f t="shared" si="6"/>
        <v>137.8220604359411</v>
      </c>
      <c r="E76" s="3"/>
      <c r="F76" s="3"/>
    </row>
    <row r="77" spans="1:6">
      <c r="A77" s="3">
        <f t="shared" si="5"/>
        <v>0.60000000000000031</v>
      </c>
      <c r="B77" s="3">
        <f t="shared" si="0"/>
        <v>599.99999999999955</v>
      </c>
      <c r="C77" s="3">
        <f t="shared" si="6"/>
        <v>135.64316608418119</v>
      </c>
      <c r="E77" s="3"/>
      <c r="F77" s="3"/>
    </row>
    <row r="78" spans="1:6">
      <c r="A78" s="3">
        <f t="shared" si="5"/>
        <v>0.61000000000000032</v>
      </c>
      <c r="B78" s="3">
        <f t="shared" si="0"/>
        <v>584.99999999999955</v>
      </c>
      <c r="C78" s="3">
        <f t="shared" si="6"/>
        <v>133.53023111952828</v>
      </c>
      <c r="E78" s="3"/>
      <c r="F78" s="3"/>
    </row>
    <row r="79" spans="1:6">
      <c r="A79" s="3">
        <f t="shared" si="5"/>
        <v>0.62000000000000033</v>
      </c>
      <c r="B79" s="3">
        <f t="shared" si="0"/>
        <v>569.99999999999955</v>
      </c>
      <c r="C79" s="3">
        <f t="shared" si="6"/>
        <v>131.48039493429556</v>
      </c>
      <c r="E79" s="3"/>
      <c r="F79" s="3"/>
    </row>
    <row r="80" spans="1:6">
      <c r="A80" s="3">
        <f t="shared" si="5"/>
        <v>0.63000000000000034</v>
      </c>
      <c r="B80" s="3">
        <f t="shared" si="0"/>
        <v>554.99999999999955</v>
      </c>
      <c r="C80" s="3">
        <f t="shared" si="6"/>
        <v>129.49095413458309</v>
      </c>
      <c r="E80" s="3"/>
      <c r="F80" s="3"/>
    </row>
    <row r="81" spans="1:6">
      <c r="A81" s="3">
        <f t="shared" si="5"/>
        <v>0.64000000000000035</v>
      </c>
      <c r="B81" s="3">
        <f t="shared" si="0"/>
        <v>539.99999999999943</v>
      </c>
      <c r="C81" s="3">
        <f t="shared" si="6"/>
        <v>127.55935236926155</v>
      </c>
      <c r="E81" s="3"/>
      <c r="F81" s="3"/>
    </row>
    <row r="82" spans="1:6">
      <c r="A82" s="3">
        <f t="shared" si="5"/>
        <v>0.65000000000000036</v>
      </c>
      <c r="B82" s="3">
        <f t="shared" ref="B82:B117" si="7">$C$4*(1-A82)</f>
        <v>524.99999999999943</v>
      </c>
      <c r="C82" s="3">
        <f t="shared" si="6"/>
        <v>125.68317088963592</v>
      </c>
      <c r="E82" s="3"/>
      <c r="F82" s="3"/>
    </row>
    <row r="83" spans="1:6">
      <c r="A83" s="3">
        <f t="shared" si="5"/>
        <v>0.66000000000000036</v>
      </c>
      <c r="B83" s="3">
        <f t="shared" si="7"/>
        <v>509.99999999999943</v>
      </c>
      <c r="C83" s="3">
        <f t="shared" si="6"/>
        <v>123.86011978521823</v>
      </c>
      <c r="E83" s="3"/>
      <c r="F83" s="3"/>
    </row>
    <row r="84" spans="1:6">
      <c r="A84" s="3">
        <f t="shared" si="5"/>
        <v>0.67000000000000037</v>
      </c>
      <c r="B84" s="3">
        <f t="shared" si="7"/>
        <v>494.99999999999943</v>
      </c>
      <c r="C84" s="3">
        <f t="shared" si="6"/>
        <v>122.08802984477964</v>
      </c>
      <c r="E84" s="3"/>
      <c r="F84" s="3"/>
    </row>
    <row r="85" spans="1:6">
      <c r="A85" s="3">
        <f t="shared" si="5"/>
        <v>0.68000000000000038</v>
      </c>
      <c r="B85" s="3">
        <f t="shared" si="7"/>
        <v>479.99999999999943</v>
      </c>
      <c r="C85" s="3">
        <f t="shared" si="6"/>
        <v>120.36484499546192</v>
      </c>
      <c r="E85" s="3"/>
      <c r="F85" s="3"/>
    </row>
    <row r="86" spans="1:6">
      <c r="A86" s="3">
        <f t="shared" si="5"/>
        <v>0.69000000000000039</v>
      </c>
      <c r="B86" s="3">
        <f t="shared" si="7"/>
        <v>464.99999999999943</v>
      </c>
      <c r="C86" s="3">
        <f t="shared" si="6"/>
        <v>118.68861527617665</v>
      </c>
      <c r="E86" s="3"/>
      <c r="F86" s="3"/>
    </row>
    <row r="87" spans="1:6">
      <c r="A87" s="3">
        <f t="shared" si="5"/>
        <v>0.7000000000000004</v>
      </c>
      <c r="B87" s="3">
        <f t="shared" si="7"/>
        <v>449.99999999999937</v>
      </c>
      <c r="C87" s="3">
        <f t="shared" si="6"/>
        <v>117.05749030478356</v>
      </c>
      <c r="E87" s="3"/>
      <c r="F87" s="3"/>
    </row>
    <row r="88" spans="1:6">
      <c r="A88" s="3">
        <f t="shared" si="5"/>
        <v>0.71000000000000041</v>
      </c>
      <c r="B88" s="3">
        <f t="shared" si="7"/>
        <v>434.99999999999937</v>
      </c>
      <c r="C88" s="3">
        <f t="shared" si="6"/>
        <v>115.46971320161239</v>
      </c>
      <c r="E88" s="3"/>
      <c r="F88" s="3"/>
    </row>
    <row r="89" spans="1:6">
      <c r="A89" s="3">
        <f t="shared" si="5"/>
        <v>0.72000000000000042</v>
      </c>
      <c r="B89" s="3">
        <f t="shared" si="7"/>
        <v>419.99999999999937</v>
      </c>
      <c r="C89" s="3">
        <f t="shared" si="6"/>
        <v>113.92361493476648</v>
      </c>
      <c r="E89" s="3"/>
      <c r="F89" s="3"/>
    </row>
    <row r="90" spans="1:6">
      <c r="A90" s="3">
        <f t="shared" si="5"/>
        <v>0.73000000000000043</v>
      </c>
      <c r="B90" s="3">
        <f t="shared" si="7"/>
        <v>404.99999999999937</v>
      </c>
      <c r="C90" s="3">
        <f t="shared" si="6"/>
        <v>112.41760905532749</v>
      </c>
      <c r="E90" s="3"/>
      <c r="F90" s="3"/>
    </row>
    <row r="91" spans="1:6">
      <c r="A91" s="3">
        <f t="shared" si="5"/>
        <v>0.74000000000000044</v>
      </c>
      <c r="B91" s="3">
        <f t="shared" si="7"/>
        <v>389.99999999999937</v>
      </c>
      <c r="C91" s="3">
        <f t="shared" si="6"/>
        <v>110.9501867930707</v>
      </c>
      <c r="E91" s="3"/>
      <c r="F91" s="3"/>
    </row>
    <row r="92" spans="1:6">
      <c r="A92" s="3">
        <f t="shared" si="5"/>
        <v>0.75000000000000044</v>
      </c>
      <c r="B92" s="3">
        <f t="shared" si="7"/>
        <v>374.99999999999932</v>
      </c>
      <c r="C92" s="3">
        <f t="shared" si="6"/>
        <v>109.51991248560816</v>
      </c>
      <c r="E92" s="3"/>
      <c r="F92" s="3"/>
    </row>
    <row r="93" spans="1:6">
      <c r="A93" s="3">
        <f t="shared" si="5"/>
        <v>0.76000000000000045</v>
      </c>
      <c r="B93" s="3">
        <f t="shared" si="7"/>
        <v>359.99999999999932</v>
      </c>
      <c r="C93" s="3">
        <f t="shared" si="6"/>
        <v>108.12541931601122</v>
      </c>
      <c r="E93" s="3"/>
      <c r="F93" s="3"/>
    </row>
    <row r="94" spans="1:6">
      <c r="A94" s="3">
        <f t="shared" si="5"/>
        <v>0.77000000000000046</v>
      </c>
      <c r="B94" s="3">
        <f t="shared" si="7"/>
        <v>344.99999999999932</v>
      </c>
      <c r="C94" s="3">
        <f t="shared" si="6"/>
        <v>106.76540533593351</v>
      </c>
      <c r="E94" s="3"/>
      <c r="F94" s="3"/>
    </row>
    <row r="95" spans="1:6">
      <c r="A95" s="3">
        <f t="shared" si="5"/>
        <v>0.78000000000000047</v>
      </c>
      <c r="B95" s="3">
        <f t="shared" si="7"/>
        <v>329.99999999999932</v>
      </c>
      <c r="C95" s="3">
        <f t="shared" si="6"/>
        <v>105.43862975307192</v>
      </c>
      <c r="E95" s="3"/>
      <c r="F95" s="3"/>
    </row>
    <row r="96" spans="1:6">
      <c r="A96" s="3">
        <f t="shared" si="5"/>
        <v>0.79000000000000048</v>
      </c>
      <c r="B96" s="3">
        <f t="shared" si="7"/>
        <v>314.99999999999926</v>
      </c>
      <c r="C96" s="3">
        <f t="shared" si="6"/>
        <v>104.1439094634743</v>
      </c>
      <c r="E96" s="3"/>
      <c r="F96" s="3"/>
    </row>
    <row r="97" spans="1:6">
      <c r="A97" s="3">
        <f t="shared" si="5"/>
        <v>0.80000000000000049</v>
      </c>
      <c r="B97" s="3">
        <f t="shared" si="7"/>
        <v>299.99999999999926</v>
      </c>
      <c r="C97" s="3">
        <f t="shared" si="6"/>
        <v>102.88011581074143</v>
      </c>
      <c r="E97" s="3"/>
      <c r="F97" s="3"/>
    </row>
    <row r="98" spans="1:6">
      <c r="A98" s="3">
        <f t="shared" si="5"/>
        <v>0.8100000000000005</v>
      </c>
      <c r="B98" s="3">
        <f t="shared" si="7"/>
        <v>284.99999999999926</v>
      </c>
      <c r="C98" s="3">
        <f t="shared" si="6"/>
        <v>101.64617155558497</v>
      </c>
      <c r="E98" s="3"/>
      <c r="F98" s="3"/>
    </row>
    <row r="99" spans="1:6">
      <c r="A99" s="3">
        <f t="shared" si="5"/>
        <v>0.82000000000000051</v>
      </c>
      <c r="B99" s="3">
        <f t="shared" si="7"/>
        <v>269.99999999999926</v>
      </c>
      <c r="C99" s="3">
        <f t="shared" si="6"/>
        <v>100.4410480405022</v>
      </c>
      <c r="E99" s="3"/>
      <c r="F99" s="3"/>
    </row>
    <row r="100" spans="1:6">
      <c r="A100" s="3">
        <f t="shared" si="5"/>
        <v>0.83000000000000052</v>
      </c>
      <c r="B100" s="3">
        <f t="shared" si="7"/>
        <v>254.99999999999923</v>
      </c>
      <c r="C100" s="3">
        <f t="shared" si="6"/>
        <v>99.26376253552219</v>
      </c>
      <c r="E100" s="3"/>
      <c r="F100" s="3"/>
    </row>
    <row r="101" spans="1:6">
      <c r="A101" s="3">
        <f t="shared" si="5"/>
        <v>0.84000000000000052</v>
      </c>
      <c r="B101" s="3">
        <f t="shared" si="7"/>
        <v>239.9999999999992</v>
      </c>
      <c r="C101" s="3">
        <f t="shared" si="6"/>
        <v>98.113375752074404</v>
      </c>
      <c r="E101" s="3"/>
      <c r="F101" s="3"/>
    </row>
    <row r="102" spans="1:6">
      <c r="A102" s="3">
        <f t="shared" si="5"/>
        <v>0.85000000000000053</v>
      </c>
      <c r="B102" s="3">
        <f t="shared" si="7"/>
        <v>224.9999999999992</v>
      </c>
      <c r="C102" s="3">
        <f t="shared" si="6"/>
        <v>96.988989513037112</v>
      </c>
      <c r="E102" s="3"/>
      <c r="F102" s="3"/>
    </row>
    <row r="103" spans="1:6">
      <c r="A103" s="3">
        <f t="shared" si="5"/>
        <v>0.86000000000000054</v>
      </c>
      <c r="B103" s="3">
        <f t="shared" si="7"/>
        <v>209.99999999999918</v>
      </c>
      <c r="C103" s="3">
        <f t="shared" si="6"/>
        <v>95.889744567947176</v>
      </c>
      <c r="E103" s="3"/>
      <c r="F103" s="3"/>
    </row>
    <row r="104" spans="1:6">
      <c r="A104" s="3">
        <f t="shared" si="5"/>
        <v>0.87000000000000055</v>
      </c>
      <c r="B104" s="3">
        <f t="shared" si="7"/>
        <v>194.99999999999918</v>
      </c>
      <c r="C104" s="3">
        <f t="shared" si="6"/>
        <v>94.814818543201582</v>
      </c>
      <c r="E104" s="3"/>
      <c r="F104" s="3"/>
    </row>
    <row r="105" spans="1:6">
      <c r="A105" s="3">
        <f t="shared" si="5"/>
        <v>0.88000000000000056</v>
      </c>
      <c r="B105" s="3">
        <f t="shared" si="7"/>
        <v>179.99999999999915</v>
      </c>
      <c r="C105" s="3">
        <f t="shared" si="6"/>
        <v>93.763424017860473</v>
      </c>
      <c r="E105" s="3"/>
      <c r="F105" s="3"/>
    </row>
    <row r="106" spans="1:6">
      <c r="A106" s="3">
        <f t="shared" si="5"/>
        <v>0.89000000000000057</v>
      </c>
      <c r="B106" s="3">
        <f t="shared" si="7"/>
        <v>164.99999999999915</v>
      </c>
      <c r="C106" s="3">
        <f t="shared" si="6"/>
        <v>92.734806716376653</v>
      </c>
      <c r="E106" s="3"/>
      <c r="F106" s="3"/>
    </row>
    <row r="107" spans="1:6">
      <c r="A107" s="3">
        <f t="shared" si="5"/>
        <v>0.90000000000000058</v>
      </c>
      <c r="B107" s="3">
        <f t="shared" si="7"/>
        <v>149.99999999999915</v>
      </c>
      <c r="C107" s="3">
        <f t="shared" si="6"/>
        <v>91.72824381023517</v>
      </c>
      <c r="E107" s="3"/>
      <c r="F107" s="3"/>
    </row>
    <row r="108" spans="1:6">
      <c r="A108" s="3">
        <f t="shared" si="5"/>
        <v>0.91000000000000059</v>
      </c>
      <c r="B108" s="3">
        <f t="shared" si="7"/>
        <v>134.99999999999912</v>
      </c>
      <c r="C108" s="3">
        <f t="shared" si="6"/>
        <v>90.743042321089646</v>
      </c>
      <c r="E108" s="3"/>
      <c r="F108" s="3"/>
    </row>
    <row r="109" spans="1:6">
      <c r="A109" s="3">
        <f t="shared" si="5"/>
        <v>0.9200000000000006</v>
      </c>
      <c r="B109" s="3">
        <f t="shared" si="7"/>
        <v>119.9999999999991</v>
      </c>
      <c r="C109" s="3">
        <f t="shared" si="6"/>
        <v>89.778537618538323</v>
      </c>
      <c r="E109" s="3"/>
      <c r="F109" s="3"/>
    </row>
    <row r="110" spans="1:6">
      <c r="A110" s="3">
        <f t="shared" si="5"/>
        <v>0.9300000000000006</v>
      </c>
      <c r="B110" s="3">
        <f t="shared" si="7"/>
        <v>104.99999999999909</v>
      </c>
      <c r="C110" s="3">
        <f t="shared" si="6"/>
        <v>88.834092006193316</v>
      </c>
      <c r="E110" s="3"/>
      <c r="F110" s="3"/>
    </row>
    <row r="111" spans="1:6">
      <c r="A111" s="3">
        <f t="shared" si="5"/>
        <v>0.94000000000000061</v>
      </c>
      <c r="B111" s="3">
        <f t="shared" si="7"/>
        <v>89.999999999999076</v>
      </c>
      <c r="C111" s="3">
        <f t="shared" si="6"/>
        <v>87.909093390165694</v>
      </c>
      <c r="E111" s="3"/>
      <c r="F111" s="3"/>
    </row>
    <row r="112" spans="1:6">
      <c r="A112" s="3">
        <f t="shared" si="5"/>
        <v>0.95000000000000062</v>
      </c>
      <c r="B112" s="3">
        <f t="shared" si="7"/>
        <v>74.999999999999062</v>
      </c>
      <c r="C112" s="3">
        <f t="shared" si="6"/>
        <v>87.00295402452204</v>
      </c>
      <c r="E112" s="3"/>
      <c r="F112" s="3"/>
    </row>
    <row r="113" spans="1:6">
      <c r="A113" s="3">
        <f>A112+0.01</f>
        <v>0.96000000000000063</v>
      </c>
      <c r="B113" s="3">
        <f t="shared" si="7"/>
        <v>59.999999999999055</v>
      </c>
      <c r="C113" s="3">
        <f>2*$B$9/($B$13/A113+A113/$B$13)</f>
        <v>86.115109328665554</v>
      </c>
      <c r="E113" s="3"/>
      <c r="F113" s="3"/>
    </row>
    <row r="114" spans="1:6">
      <c r="A114" s="3">
        <f>A113+0.01</f>
        <v>0.97000000000000064</v>
      </c>
      <c r="B114" s="3">
        <f t="shared" si="7"/>
        <v>44.999999999999041</v>
      </c>
      <c r="C114" s="3">
        <f>2*$B$9/($B$13/A114+A114/$B$13)</f>
        <v>85.245016771961119</v>
      </c>
      <c r="E114" s="3"/>
      <c r="F114" s="3"/>
    </row>
    <row r="115" spans="1:6">
      <c r="A115" s="3">
        <f>A114+0.01</f>
        <v>0.98000000000000065</v>
      </c>
      <c r="B115" s="3">
        <f t="shared" si="7"/>
        <v>29.999999999999027</v>
      </c>
      <c r="C115" s="3">
        <f>2*$B$9/($B$13/A115+A115/$B$13)</f>
        <v>84.392154821261798</v>
      </c>
      <c r="E115" s="3"/>
      <c r="F115" s="3"/>
    </row>
    <row r="116" spans="1:6">
      <c r="A116" s="3">
        <f>A115+0.01</f>
        <v>0.99000000000000066</v>
      </c>
      <c r="B116" s="3">
        <f t="shared" si="7"/>
        <v>14.999999999999014</v>
      </c>
      <c r="C116" s="3">
        <f>2*$B$9/($B$13/A116+A116/$B$13)</f>
        <v>83.556021947304586</v>
      </c>
      <c r="E116" s="3"/>
      <c r="F116" s="3"/>
    </row>
    <row r="117" spans="1:6">
      <c r="A117" s="3">
        <f>A116+0.01</f>
        <v>1.0000000000000007</v>
      </c>
      <c r="B117" s="3">
        <f t="shared" si="7"/>
        <v>-9.9920072216264089E-13</v>
      </c>
      <c r="C117" s="3">
        <f>2*$B$9/($B$13/A117+A117/$B$13)</f>
        <v>82.736135686230767</v>
      </c>
      <c r="E117" s="3"/>
      <c r="F117" s="3"/>
    </row>
  </sheetData>
  <pageMargins left="0.7" right="0.7" top="0.75" bottom="0.75" header="0.3" footer="0.3"/>
  <pageSetup paperSize="9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2015-06-10T08:58:20Z</dcterms:created>
  <dcterms:modified xsi:type="dcterms:W3CDTF">2015-06-11T13:10:23Z</dcterms:modified>
</cp:coreProperties>
</file>